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9440" windowHeight="11685" activeTab="0"/>
  </bookViews>
  <sheets>
    <sheet name="1-прил.15" sheetId="1" r:id="rId1"/>
    <sheet name="2-прил.11" sheetId="2" r:id="rId2"/>
    <sheet name="3-прил.12" sheetId="3" r:id="rId3"/>
  </sheets>
  <definedNames>
    <definedName name="_xlnm.Print_Area" localSheetId="1">'2-прил.11'!$B$1:$J$15</definedName>
    <definedName name="_xlnm.Print_Area" localSheetId="2">'3-прил.12'!$A$1:$S$22</definedName>
  </definedNames>
  <calcPr fullCalcOnLoad="1"/>
</workbook>
</file>

<file path=xl/sharedStrings.xml><?xml version="1.0" encoding="utf-8"?>
<sst xmlns="http://schemas.openxmlformats.org/spreadsheetml/2006/main" count="193" uniqueCount="113">
  <si>
    <t>Кассовое исполнение</t>
  </si>
  <si>
    <t>в том числе:</t>
  </si>
  <si>
    <t>Код целевой статьи расходов окружного бюджета</t>
  </si>
  <si>
    <t>ГП</t>
  </si>
  <si>
    <t>Ц/П ГП</t>
  </si>
  <si>
    <t>ОМ</t>
  </si>
  <si>
    <t>№ п/п</t>
  </si>
  <si>
    <t>всего</t>
  </si>
  <si>
    <t>МБ</t>
  </si>
  <si>
    <t>ИИ</t>
  </si>
  <si>
    <t>Подпрограмма 1 "Сохранение и развитие культуры, искусства и языка коренных малочисленных народов Севера в Ненецком автономном округе"</t>
  </si>
  <si>
    <t>Основное мероприятие "Поддержка этнокультурной самобытности коренных малочисленных народов Севера в Ненецком автономном округе"</t>
  </si>
  <si>
    <t>Подпрограмма 2 "Сохранение и защита исконной среды обитания коренных малочисленных народов Севера в Ненецком автономном округе"</t>
  </si>
  <si>
    <t>Основное мероприятие "Поддержка традиционного образа жизни и традиционного хозяйствования коренных малочисленных народов Севера в Ненецком автономном округе"</t>
  </si>
  <si>
    <t>Отдельные мероприятия программы</t>
  </si>
  <si>
    <t>1.</t>
  </si>
  <si>
    <t>х</t>
  </si>
  <si>
    <t>1.1</t>
  </si>
  <si>
    <t>1.2</t>
  </si>
  <si>
    <t>2</t>
  </si>
  <si>
    <t>2.2.</t>
  </si>
  <si>
    <t>3</t>
  </si>
  <si>
    <t>3.1</t>
  </si>
  <si>
    <t>4.1</t>
  </si>
  <si>
    <t>00</t>
  </si>
  <si>
    <t xml:space="preserve">Ц </t>
  </si>
  <si>
    <t>01</t>
  </si>
  <si>
    <t>-</t>
  </si>
  <si>
    <t xml:space="preserve">Ед. изм.
</t>
  </si>
  <si>
    <t xml:space="preserve">Значение ЦП
</t>
  </si>
  <si>
    <t xml:space="preserve">Год, предшествующий отчетному
</t>
  </si>
  <si>
    <t xml:space="preserve">Отчетный год
</t>
  </si>
  <si>
    <t xml:space="preserve">План
</t>
  </si>
  <si>
    <t xml:space="preserve">Факт
</t>
  </si>
  <si>
    <t xml:space="preserve">Уровень достижения ЦП (в зависимости от желаемой тенденции: факт/план либо план/факт), %
</t>
  </si>
  <si>
    <t xml:space="preserve">Обоснование отклонения фактического значения ЦП от планового
</t>
  </si>
  <si>
    <t xml:space="preserve">Источник получения фактического значения ЦП
</t>
  </si>
  <si>
    <t xml:space="preserve">Количество проведенных мероприятий, направленных на сохранение и развитие ненецкого языка
</t>
  </si>
  <si>
    <t>%</t>
  </si>
  <si>
    <t>чел.</t>
  </si>
  <si>
    <t xml:space="preserve">Количество человек, обеспеченных дровами
</t>
  </si>
  <si>
    <t xml:space="preserve">ед. 
</t>
  </si>
  <si>
    <t>ед.</t>
  </si>
  <si>
    <t>Значение ЦП получено путем фактического подсчета участников</t>
  </si>
  <si>
    <t xml:space="preserve">начала реализации
</t>
  </si>
  <si>
    <t xml:space="preserve">окончания реализации
</t>
  </si>
  <si>
    <t xml:space="preserve">Оценка соблюдения сроков реализации мероприятия, (ССм) (если мероприятие исполнено в рамках планового срока, то указывается 1, если за пределами планового срока, то 0)
</t>
  </si>
  <si>
    <t>2.</t>
  </si>
  <si>
    <t>2.1.</t>
  </si>
  <si>
    <t>3.</t>
  </si>
  <si>
    <t>3.1.</t>
  </si>
  <si>
    <t>Приложение 3</t>
  </si>
  <si>
    <t>Приложение 2</t>
  </si>
  <si>
    <t>Приложение 1</t>
  </si>
  <si>
    <t>Значение ЦП получено путем фактического подсчета количества мероприятий</t>
  </si>
  <si>
    <t xml:space="preserve">Наименование отдельного мероприятия, регионального проекта, подпрограммы, основного мероприятия, ЦП
</t>
  </si>
  <si>
    <t xml:space="preserve">Наименование отдельного мероприятия, регионального проекта, подпрограммы, основного мероприятия
</t>
  </si>
  <si>
    <t>Подпрограмма 1 «Сохранение и развитие культуры, искусства и языка коренных малочисленных народов Севера в Ненецком автономном округе»</t>
  </si>
  <si>
    <t>Количество участников мероприятий, направленных на этнокультурное развитие коренных малочисленных народов</t>
  </si>
  <si>
    <t>Подпрограмма 2 «Сохранение и защита исконной среды обитания коренных малочисленных народов Севера в Ненецком автономном округе»</t>
  </si>
  <si>
    <t xml:space="preserve">Количество общин и иных объединений коренных малочисленных народов, получивших поддержку на развитие традиционных отраслей хозяйства
</t>
  </si>
  <si>
    <t xml:space="preserve">Количество граждан из числа коренных малочисленных народов, прошедших диспансеризацию
</t>
  </si>
  <si>
    <t>Значение ЦП получено на основании сведений, поступивших с ДЗТ и СЗН НАО, и расчитано в соответствии с методикой расчета значений целевых показателей государственной программы Ненецкого автономного округа «Сохранение и развитие коренных малочисленных народов Севера в Ненецком автономном округе», утвержденной распоряжением ДВП НАО от 05.02.2019 № 34</t>
  </si>
  <si>
    <t xml:space="preserve">Доля граждан из числа коренных малочисленных народов, удовлетворенных качеством реализуемых мероприятий, направленных на поддержку экономического и социального развития коренных малочисленных народов, в общем количестве опрошенных лиц, относящихся к коренным малочисленным народам
</t>
  </si>
  <si>
    <t>Значение ЦП  расчитано в соответствии с методикой расчета значений целевых показателей государственной программы Ненецкого автономного округа «Сохранение и развитие коренных малочисленных народов Севера в Ненецком автономном округе», утвержденной распоряжением ДВП НАО от 05.02.2019 № 34</t>
  </si>
  <si>
    <t>Основное мероприятие "Поддержка развития ненецкого языка в Ненецком автономном округе"</t>
  </si>
  <si>
    <t>3.2.</t>
  </si>
  <si>
    <t>3.3.</t>
  </si>
  <si>
    <t>Основное мероприятие "Оказание содействия участию представителей коренных малочисленных народов Севера в межрегиональ-ных мероприятиях"</t>
  </si>
  <si>
    <t>Основное мероприятие "Обеспечение реализации права оленеводов и чумработниц на приобретение дров для отопления кочевого жилья по льготной цене"</t>
  </si>
  <si>
    <t xml:space="preserve">Наименование отдельного мероприятия, регионального проекта, подпрограммы, основного мероприятия
</t>
  </si>
  <si>
    <t xml:space="preserve">                           Объем финансирования (тыс. руб.)</t>
  </si>
  <si>
    <t xml:space="preserve">План
</t>
  </si>
  <si>
    <t>в том числе</t>
  </si>
  <si>
    <t>ОБ (без ФБ)</t>
  </si>
  <si>
    <t>ФБ</t>
  </si>
  <si>
    <t>Оценка степени соответствия кассового исполнения запланированному уровню затрат (%)</t>
  </si>
  <si>
    <t>Всего по государственной программе Ненецкого автономного округа "Сохранение и развитие коренных малочисленных народов Севера в Ненецком автономном округе"</t>
  </si>
  <si>
    <t xml:space="preserve">за счет всех источников 
(гр.12/гр. 6)
</t>
  </si>
  <si>
    <t xml:space="preserve">за счет ОБ всего
(гр.13/гр.7)
</t>
  </si>
  <si>
    <t>в том числе: всего по региональным проектам, реализуемым в рамках госпрограммы (подпрограмм)</t>
  </si>
  <si>
    <t>1.3</t>
  </si>
  <si>
    <t>Отдельное мероприятие программы "Бюджетные инвестиции в объекты капитального строительства государственной собственности и (или) на приобретение объектов недвижимого имущества в государственную собственность"</t>
  </si>
  <si>
    <t>3.2</t>
  </si>
  <si>
    <t>4.</t>
  </si>
  <si>
    <t>4.2</t>
  </si>
  <si>
    <t>4.3</t>
  </si>
  <si>
    <t>Основное мероприятие "Поддержка традиционного образа жизни и традиционного хозяйствования коренных малочисленных народов Севера в Ненецком автономном округе»</t>
  </si>
  <si>
    <t>Основное мероприятие "Оказание содействия участию представителей коренных малочисленных народов Севера в межрегиональных мероприятиях"</t>
  </si>
  <si>
    <t>Значение ЦП получено из распоряжений о предоставлении грантов</t>
  </si>
  <si>
    <t>03</t>
  </si>
  <si>
    <t>02</t>
  </si>
  <si>
    <t>Ответственный исполнитель - ДВП НАО, всего</t>
  </si>
  <si>
    <t>Участник - ДС и ЖКХ НАО/КУ НАО "ЦСЗ", всего</t>
  </si>
  <si>
    <t xml:space="preserve">Оценка степени достижения ЦП (СДцп) (если уровень достижения ЦП &gt;= 90%, то указывается 1; если уровень достижения ЦП &gt;= 85%, но &lt; 90%, то указывается 0,8; если уровень достижения ЦП &gt;= 75%, но &lt; 85%, то указывается 0,5; сли уровень достижения ЦП составил менее 75%, то указывается 0)
</t>
  </si>
  <si>
    <t>Значение ЦП получено из Соглашения о предоставлении субсидии</t>
  </si>
  <si>
    <t>1.1.</t>
  </si>
  <si>
    <t>Бюджетные инвестиции в объекты капитального строительства государственной собственности и (или) на приобретение объектов недвижимого имущества в государственную собственность</t>
  </si>
  <si>
    <t xml:space="preserve">Сведения
о степени соответствия кассового исполнения средств, предусмотренных на реализацию 
государственной программы, запланированному уровню затрат по государственной программе Ненецкого автономного округа «Сохранение и развитие коренных малочисленных
народов Севера в Ненецком автономном округе»
в 2020 году
</t>
  </si>
  <si>
    <t xml:space="preserve">Сведения
о достижении целевых показателей государственной
программы Ненецкого автономного округа «Сохранение и развитие коренных малочисленных
народов Севера в Ненецком автономном округе»
за 2020 год
</t>
  </si>
  <si>
    <t xml:space="preserve">Сведения
о степени выполнения отдельных мероприятий, региональных проектов и основных мероприятий государственной
программы Ненецкого автономного округа «Сохранение и развитие коренных малочисленных
народов Севера в Ненецком автономном округе»
за 2020 год
</t>
  </si>
  <si>
    <t xml:space="preserve"> 01.20</t>
  </si>
  <si>
    <t xml:space="preserve"> 12.20</t>
  </si>
  <si>
    <t xml:space="preserve"> 06.20</t>
  </si>
  <si>
    <t xml:space="preserve"> 03.20</t>
  </si>
  <si>
    <t xml:space="preserve"> 02.20</t>
  </si>
  <si>
    <t>ОБ     всего</t>
  </si>
  <si>
    <t xml:space="preserve">ОБ всего </t>
  </si>
  <si>
    <t xml:space="preserve">Факт 
</t>
  </si>
  <si>
    <t xml:space="preserve">План 
</t>
  </si>
  <si>
    <t xml:space="preserve">Оценка степени достижения ЦП (СДцп), для достижения значений которого реализуется мероприятие, (при наличии нескольких ЦП рассчитывается как среднее арифметическое значение)
</t>
  </si>
  <si>
    <t xml:space="preserve">Степень выполнения мероприятия, (СВм) (0,5 x гр. 7 + 0,5 x гр. 8)
</t>
  </si>
  <si>
    <t xml:space="preserve"> 11.20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</si>
</sst>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0"/>
    <numFmt numFmtId="187" formatCode="[$-FC19]d\ mmmm\ yyyy\ &quot;г.&quot;"/>
    <numFmt numFmtId="188" formatCode="d/m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40" borderId="0" applyNumberFormat="0" applyBorder="0" applyAlignment="0" applyProtection="0"/>
    <xf numFmtId="0" fontId="14" fillId="41" borderId="7" applyNumberFormat="0" applyFont="0" applyAlignment="0" applyProtection="0"/>
    <xf numFmtId="0" fontId="15" fillId="38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10" applyNumberFormat="0" applyAlignment="0" applyProtection="0"/>
    <xf numFmtId="0" fontId="29" fillId="49" borderId="11" applyNumberFormat="0" applyAlignment="0" applyProtection="0"/>
    <xf numFmtId="0" fontId="30" fillId="49" borderId="10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50" borderId="16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72" fontId="45" fillId="55" borderId="0" xfId="0" applyNumberFormat="1" applyFont="1" applyFill="1" applyAlignment="1">
      <alignment/>
    </xf>
    <xf numFmtId="172" fontId="45" fillId="55" borderId="0" xfId="0" applyNumberFormat="1" applyFont="1" applyFill="1" applyAlignment="1">
      <alignment horizontal="center" vertical="center" wrapText="1"/>
    </xf>
    <xf numFmtId="4" fontId="45" fillId="55" borderId="0" xfId="0" applyNumberFormat="1" applyFont="1" applyFill="1" applyAlignment="1">
      <alignment horizontal="center" vertical="center" wrapText="1"/>
    </xf>
    <xf numFmtId="173" fontId="45" fillId="55" borderId="0" xfId="0" applyNumberFormat="1" applyFont="1" applyFill="1" applyAlignment="1">
      <alignment horizontal="center" vertical="center" wrapText="1"/>
    </xf>
    <xf numFmtId="173" fontId="45" fillId="55" borderId="0" xfId="0" applyNumberFormat="1" applyFont="1" applyFill="1" applyAlignment="1">
      <alignment/>
    </xf>
    <xf numFmtId="172" fontId="45" fillId="55" borderId="0" xfId="0" applyNumberFormat="1" applyFont="1" applyFill="1" applyAlignment="1">
      <alignment horizontal="center"/>
    </xf>
    <xf numFmtId="173" fontId="45" fillId="55" borderId="0" xfId="0" applyNumberFormat="1" applyFont="1" applyFill="1" applyAlignment="1">
      <alignment vertical="center" wrapText="1"/>
    </xf>
    <xf numFmtId="1" fontId="45" fillId="55" borderId="0" xfId="0" applyNumberFormat="1" applyFont="1" applyFill="1" applyAlignment="1">
      <alignment horizontal="center"/>
    </xf>
    <xf numFmtId="172" fontId="19" fillId="55" borderId="0" xfId="0" applyNumberFormat="1" applyFont="1" applyFill="1" applyAlignment="1">
      <alignment/>
    </xf>
    <xf numFmtId="1" fontId="45" fillId="55" borderId="19" xfId="0" applyNumberFormat="1" applyFont="1" applyFill="1" applyBorder="1" applyAlignment="1">
      <alignment horizontal="center" vertical="center" wrapText="1"/>
    </xf>
    <xf numFmtId="173" fontId="45" fillId="55" borderId="19" xfId="0" applyNumberFormat="1" applyFont="1" applyFill="1" applyBorder="1" applyAlignment="1">
      <alignment horizontal="center" vertical="top" wrapText="1"/>
    </xf>
    <xf numFmtId="0" fontId="19" fillId="0" borderId="19" xfId="98" applyFont="1" applyBorder="1" applyAlignment="1">
      <alignment horizontal="center"/>
      <protection/>
    </xf>
    <xf numFmtId="49" fontId="19" fillId="0" borderId="19" xfId="98" applyNumberFormat="1" applyFont="1" applyBorder="1" applyAlignment="1">
      <alignment horizontal="center"/>
      <protection/>
    </xf>
    <xf numFmtId="172" fontId="45" fillId="55" borderId="0" xfId="0" applyNumberFormat="1" applyFont="1" applyFill="1" applyAlignment="1">
      <alignment vertical="center"/>
    </xf>
    <xf numFmtId="1" fontId="45" fillId="55" borderId="19" xfId="0" applyNumberFormat="1" applyFont="1" applyFill="1" applyBorder="1" applyAlignment="1">
      <alignment horizontal="center" vertical="center"/>
    </xf>
    <xf numFmtId="172" fontId="19" fillId="55" borderId="19" xfId="0" applyNumberFormat="1" applyFont="1" applyFill="1" applyBorder="1" applyAlignment="1">
      <alignment/>
    </xf>
    <xf numFmtId="49" fontId="19" fillId="55" borderId="19" xfId="0" applyNumberFormat="1" applyFont="1" applyFill="1" applyBorder="1" applyAlignment="1">
      <alignment/>
    </xf>
    <xf numFmtId="49" fontId="45" fillId="55" borderId="19" xfId="0" applyNumberFormat="1" applyFont="1" applyFill="1" applyBorder="1" applyAlignment="1">
      <alignment/>
    </xf>
    <xf numFmtId="172" fontId="19" fillId="0" borderId="19" xfId="98" applyNumberFormat="1" applyFont="1" applyBorder="1" applyAlignment="1">
      <alignment/>
      <protection/>
    </xf>
    <xf numFmtId="173" fontId="19" fillId="0" borderId="19" xfId="98" applyNumberFormat="1" applyFont="1" applyBorder="1" applyAlignment="1">
      <alignment horizontal="right"/>
      <protection/>
    </xf>
    <xf numFmtId="173" fontId="45" fillId="0" borderId="19" xfId="98" applyNumberFormat="1" applyFont="1" applyBorder="1" applyAlignment="1">
      <alignment horizontal="right"/>
      <protection/>
    </xf>
    <xf numFmtId="173" fontId="19" fillId="0" borderId="19" xfId="98" applyNumberFormat="1" applyFont="1" applyBorder="1" applyAlignment="1">
      <alignment/>
      <protection/>
    </xf>
    <xf numFmtId="0" fontId="20" fillId="0" borderId="19" xfId="94" applyNumberFormat="1" applyFont="1" applyFill="1" applyBorder="1" applyAlignment="1" applyProtection="1">
      <alignment horizontal="left" wrapText="1"/>
      <protection hidden="1"/>
    </xf>
    <xf numFmtId="0" fontId="19" fillId="0" borderId="19" xfId="94" applyNumberFormat="1" applyFont="1" applyFill="1" applyBorder="1" applyAlignment="1" applyProtection="1">
      <alignment horizontal="left" wrapText="1"/>
      <protection hidden="1"/>
    </xf>
    <xf numFmtId="0" fontId="19" fillId="55" borderId="19" xfId="94" applyNumberFormat="1" applyFont="1" applyFill="1" applyBorder="1" applyAlignment="1" applyProtection="1">
      <alignment horizontal="left" wrapText="1"/>
      <protection hidden="1"/>
    </xf>
    <xf numFmtId="0" fontId="45" fillId="0" borderId="0" xfId="0" applyFont="1" applyAlignment="1">
      <alignment/>
    </xf>
    <xf numFmtId="0" fontId="45" fillId="0" borderId="19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 vertical="top"/>
    </xf>
    <xf numFmtId="0" fontId="45" fillId="0" borderId="19" xfId="0" applyFont="1" applyBorder="1" applyAlignment="1">
      <alignment horizontal="center" vertical="top" wrapText="1"/>
    </xf>
    <xf numFmtId="0" fontId="45" fillId="0" borderId="0" xfId="0" applyFont="1" applyAlignment="1">
      <alignment vertical="top"/>
    </xf>
    <xf numFmtId="0" fontId="45" fillId="0" borderId="19" xfId="0" applyFont="1" applyBorder="1" applyAlignment="1">
      <alignment horizontal="left" vertical="top" wrapText="1"/>
    </xf>
    <xf numFmtId="0" fontId="45" fillId="0" borderId="19" xfId="0" applyFont="1" applyBorder="1" applyAlignment="1">
      <alignment vertical="top" wrapText="1"/>
    </xf>
    <xf numFmtId="172" fontId="45" fillId="0" borderId="19" xfId="0" applyNumberFormat="1" applyFont="1" applyBorder="1" applyAlignment="1">
      <alignment vertical="top"/>
    </xf>
    <xf numFmtId="0" fontId="45" fillId="0" borderId="20" xfId="0" applyFont="1" applyBorder="1" applyAlignment="1">
      <alignment horizontal="center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4" fontId="46" fillId="0" borderId="19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173" fontId="45" fillId="55" borderId="20" xfId="0" applyNumberFormat="1" applyFont="1" applyFill="1" applyBorder="1" applyAlignment="1">
      <alignment horizontal="center" vertical="top" wrapText="1"/>
    </xf>
    <xf numFmtId="0" fontId="45" fillId="0" borderId="22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19" xfId="0" applyFont="1" applyBorder="1" applyAlignment="1">
      <alignment horizontal="center" vertical="center"/>
    </xf>
    <xf numFmtId="17" fontId="46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vertical="top" wrapText="1"/>
    </xf>
    <xf numFmtId="172" fontId="45" fillId="0" borderId="19" xfId="98" applyNumberFormat="1" applyFont="1" applyBorder="1" applyAlignment="1">
      <alignment horizontal="right"/>
      <protection/>
    </xf>
    <xf numFmtId="0" fontId="45" fillId="0" borderId="19" xfId="0" applyFont="1" applyBorder="1" applyAlignment="1">
      <alignment horizontal="center" vertical="top" wrapText="1"/>
    </xf>
    <xf numFmtId="172" fontId="19" fillId="0" borderId="19" xfId="98" applyNumberFormat="1" applyFont="1" applyBorder="1" applyAlignment="1">
      <alignment horizontal="right"/>
      <protection/>
    </xf>
    <xf numFmtId="0" fontId="19" fillId="0" borderId="19" xfId="0" applyFont="1" applyBorder="1" applyAlignment="1">
      <alignment horizontal="center" vertical="top"/>
    </xf>
    <xf numFmtId="0" fontId="21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7" fillId="0" borderId="0" xfId="0" applyFont="1" applyAlignment="1">
      <alignment horizontal="right"/>
    </xf>
    <xf numFmtId="0" fontId="45" fillId="0" borderId="2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/>
    </xf>
    <xf numFmtId="0" fontId="45" fillId="0" borderId="23" xfId="0" applyFont="1" applyBorder="1" applyAlignment="1">
      <alignment horizontal="center" vertical="top"/>
    </xf>
    <xf numFmtId="0" fontId="45" fillId="0" borderId="24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/>
    </xf>
    <xf numFmtId="0" fontId="45" fillId="0" borderId="22" xfId="0" applyFont="1" applyBorder="1" applyAlignment="1">
      <alignment horizontal="center" vertical="top"/>
    </xf>
    <xf numFmtId="0" fontId="45" fillId="0" borderId="19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/>
    </xf>
    <xf numFmtId="0" fontId="45" fillId="0" borderId="22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/>
    </xf>
    <xf numFmtId="173" fontId="45" fillId="55" borderId="21" xfId="0" applyNumberFormat="1" applyFont="1" applyFill="1" applyBorder="1" applyAlignment="1">
      <alignment horizontal="center" vertical="top" wrapText="1"/>
    </xf>
    <xf numFmtId="173" fontId="45" fillId="55" borderId="20" xfId="0" applyNumberFormat="1" applyFont="1" applyFill="1" applyBorder="1" applyAlignment="1">
      <alignment horizontal="center" vertical="top" wrapText="1"/>
    </xf>
    <xf numFmtId="172" fontId="45" fillId="55" borderId="19" xfId="0" applyNumberFormat="1" applyFont="1" applyFill="1" applyBorder="1" applyAlignment="1">
      <alignment horizontal="center" vertical="top" wrapText="1"/>
    </xf>
    <xf numFmtId="173" fontId="45" fillId="55" borderId="22" xfId="0" applyNumberFormat="1" applyFont="1" applyFill="1" applyBorder="1" applyAlignment="1">
      <alignment horizontal="center" vertical="top" wrapText="1"/>
    </xf>
    <xf numFmtId="173" fontId="45" fillId="55" borderId="19" xfId="0" applyNumberFormat="1" applyFont="1" applyFill="1" applyBorder="1" applyAlignment="1">
      <alignment horizontal="center" vertical="top" wrapText="1"/>
    </xf>
    <xf numFmtId="4" fontId="45" fillId="55" borderId="19" xfId="0" applyNumberFormat="1" applyFont="1" applyFill="1" applyBorder="1" applyAlignment="1">
      <alignment horizontal="center" vertical="top" wrapText="1"/>
    </xf>
    <xf numFmtId="172" fontId="45" fillId="55" borderId="21" xfId="0" applyNumberFormat="1" applyFont="1" applyFill="1" applyBorder="1" applyAlignment="1">
      <alignment horizontal="center" vertical="top" wrapText="1"/>
    </xf>
    <xf numFmtId="172" fontId="45" fillId="55" borderId="22" xfId="0" applyNumberFormat="1" applyFont="1" applyFill="1" applyBorder="1" applyAlignment="1">
      <alignment horizontal="center" vertical="top" wrapText="1"/>
    </xf>
    <xf numFmtId="172" fontId="45" fillId="55" borderId="20" xfId="0" applyNumberFormat="1" applyFont="1" applyFill="1" applyBorder="1" applyAlignment="1">
      <alignment horizontal="center" vertical="top" wrapText="1"/>
    </xf>
    <xf numFmtId="4" fontId="45" fillId="55" borderId="21" xfId="0" applyNumberFormat="1" applyFont="1" applyFill="1" applyBorder="1" applyAlignment="1">
      <alignment horizontal="center" vertical="top" wrapText="1"/>
    </xf>
    <xf numFmtId="4" fontId="45" fillId="55" borderId="20" xfId="0" applyNumberFormat="1" applyFont="1" applyFill="1" applyBorder="1" applyAlignment="1">
      <alignment horizontal="center" vertical="top" wrapText="1"/>
    </xf>
    <xf numFmtId="4" fontId="47" fillId="55" borderId="0" xfId="0" applyNumberFormat="1" applyFont="1" applyFill="1" applyAlignment="1">
      <alignment horizontal="right" vertical="center" wrapText="1"/>
    </xf>
    <xf numFmtId="0" fontId="0" fillId="0" borderId="20" xfId="0" applyBorder="1" applyAlignment="1">
      <alignment horizontal="center" vertical="top" wrapText="1"/>
    </xf>
    <xf numFmtId="173" fontId="45" fillId="55" borderId="28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172" fontId="45" fillId="55" borderId="0" xfId="0" applyNumberFormat="1" applyFont="1" applyFill="1" applyAlignment="1">
      <alignment horizontal="center" vertical="top" wrapText="1"/>
    </xf>
    <xf numFmtId="172" fontId="45" fillId="55" borderId="23" xfId="0" applyNumberFormat="1" applyFont="1" applyFill="1" applyBorder="1" applyAlignment="1">
      <alignment horizontal="center" vertical="top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3" xfId="96"/>
    <cellStyle name="Обычный 4" xfId="97"/>
    <cellStyle name="Обычный 5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7">
      <selection activeCell="F12" sqref="F12"/>
    </sheetView>
  </sheetViews>
  <sheetFormatPr defaultColWidth="9.140625" defaultRowHeight="15"/>
  <cols>
    <col min="1" max="1" width="5.00390625" style="0" customWidth="1"/>
    <col min="2" max="2" width="50.28125" style="0" customWidth="1"/>
    <col min="3" max="6" width="13.140625" style="0" customWidth="1"/>
    <col min="7" max="8" width="27.8515625" style="0" customWidth="1"/>
    <col min="9" max="9" width="21.140625" style="0" customWidth="1"/>
  </cols>
  <sheetData>
    <row r="1" spans="8:9" ht="18.75">
      <c r="H1" s="58" t="s">
        <v>53</v>
      </c>
      <c r="I1" s="58"/>
    </row>
    <row r="2" spans="2:9" s="26" customFormat="1" ht="84.75" customHeight="1">
      <c r="B2" s="59" t="s">
        <v>100</v>
      </c>
      <c r="C2" s="60"/>
      <c r="D2" s="60"/>
      <c r="E2" s="60"/>
      <c r="F2" s="60"/>
      <c r="G2" s="61"/>
      <c r="H2" s="61"/>
      <c r="I2" s="61"/>
    </row>
    <row r="3" spans="1:9" s="26" customFormat="1" ht="47.25" customHeight="1">
      <c r="A3" s="56" t="s">
        <v>6</v>
      </c>
      <c r="B3" s="62" t="s">
        <v>56</v>
      </c>
      <c r="C3" s="54" t="s">
        <v>109</v>
      </c>
      <c r="D3" s="54"/>
      <c r="E3" s="54" t="s">
        <v>108</v>
      </c>
      <c r="F3" s="55"/>
      <c r="G3" s="64" t="s">
        <v>46</v>
      </c>
      <c r="H3" s="56" t="s">
        <v>110</v>
      </c>
      <c r="I3" s="56" t="s">
        <v>111</v>
      </c>
    </row>
    <row r="4" spans="1:9" s="26" customFormat="1" ht="87.75" customHeight="1">
      <c r="A4" s="57"/>
      <c r="B4" s="63"/>
      <c r="C4" s="30" t="s">
        <v>44</v>
      </c>
      <c r="D4" s="30" t="s">
        <v>45</v>
      </c>
      <c r="E4" s="30" t="s">
        <v>44</v>
      </c>
      <c r="F4" s="30" t="s">
        <v>45</v>
      </c>
      <c r="G4" s="65"/>
      <c r="H4" s="66"/>
      <c r="I4" s="66"/>
    </row>
    <row r="5" spans="1:9" s="26" customFormat="1" ht="17.25" customHeight="1">
      <c r="A5" s="27">
        <v>1</v>
      </c>
      <c r="B5" s="28">
        <v>2</v>
      </c>
      <c r="C5" s="35">
        <v>3</v>
      </c>
      <c r="D5" s="35">
        <v>4</v>
      </c>
      <c r="E5" s="35">
        <v>5</v>
      </c>
      <c r="F5" s="35">
        <v>6</v>
      </c>
      <c r="G5" s="28">
        <v>7</v>
      </c>
      <c r="H5" s="28">
        <v>8</v>
      </c>
      <c r="I5" s="28">
        <v>9</v>
      </c>
    </row>
    <row r="6" spans="1:9" ht="15.75">
      <c r="A6" s="36" t="s">
        <v>15</v>
      </c>
      <c r="B6" s="23" t="s">
        <v>14</v>
      </c>
      <c r="C6" s="37" t="s">
        <v>16</v>
      </c>
      <c r="D6" s="37" t="s">
        <v>16</v>
      </c>
      <c r="E6" s="37" t="s">
        <v>16</v>
      </c>
      <c r="F6" s="37" t="s">
        <v>16</v>
      </c>
      <c r="G6" s="37" t="s">
        <v>16</v>
      </c>
      <c r="H6" s="37" t="s">
        <v>16</v>
      </c>
      <c r="I6" s="37" t="s">
        <v>16</v>
      </c>
    </row>
    <row r="7" spans="1:9" ht="63">
      <c r="A7" s="36" t="s">
        <v>96</v>
      </c>
      <c r="B7" s="24" t="s">
        <v>97</v>
      </c>
      <c r="C7" s="47" t="s">
        <v>101</v>
      </c>
      <c r="D7" s="37" t="s">
        <v>103</v>
      </c>
      <c r="E7" s="37" t="s">
        <v>101</v>
      </c>
      <c r="F7" s="37" t="s">
        <v>103</v>
      </c>
      <c r="G7" s="37">
        <v>1</v>
      </c>
      <c r="H7" s="37" t="s">
        <v>27</v>
      </c>
      <c r="I7" s="37" t="s">
        <v>27</v>
      </c>
    </row>
    <row r="8" spans="1:9" ht="63">
      <c r="A8" s="36" t="s">
        <v>47</v>
      </c>
      <c r="B8" s="23" t="s">
        <v>10</v>
      </c>
      <c r="C8" s="37" t="s">
        <v>16</v>
      </c>
      <c r="D8" s="37" t="s">
        <v>16</v>
      </c>
      <c r="E8" s="37" t="s">
        <v>16</v>
      </c>
      <c r="F8" s="37" t="s">
        <v>16</v>
      </c>
      <c r="G8" s="37" t="s">
        <v>16</v>
      </c>
      <c r="H8" s="37" t="s">
        <v>16</v>
      </c>
      <c r="I8" s="37" t="s">
        <v>16</v>
      </c>
    </row>
    <row r="9" spans="1:9" ht="63">
      <c r="A9" s="36" t="s">
        <v>48</v>
      </c>
      <c r="B9" s="25" t="s">
        <v>11</v>
      </c>
      <c r="C9" s="47" t="s">
        <v>105</v>
      </c>
      <c r="D9" s="47" t="s">
        <v>102</v>
      </c>
      <c r="E9" s="47" t="s">
        <v>105</v>
      </c>
      <c r="F9" s="38" t="s">
        <v>102</v>
      </c>
      <c r="G9" s="37">
        <v>1</v>
      </c>
      <c r="H9" s="37">
        <v>1</v>
      </c>
      <c r="I9" s="37">
        <f>0.5*G9+0.5*H9</f>
        <v>1</v>
      </c>
    </row>
    <row r="10" spans="1:9" ht="31.5">
      <c r="A10" s="36" t="s">
        <v>20</v>
      </c>
      <c r="B10" s="25" t="s">
        <v>65</v>
      </c>
      <c r="C10" s="47"/>
      <c r="D10" s="47"/>
      <c r="E10" s="47"/>
      <c r="F10" s="38"/>
      <c r="G10" s="37" t="s">
        <v>27</v>
      </c>
      <c r="H10" s="37" t="s">
        <v>27</v>
      </c>
      <c r="I10" s="37" t="s">
        <v>27</v>
      </c>
    </row>
    <row r="11" spans="1:9" ht="63">
      <c r="A11" s="36" t="s">
        <v>49</v>
      </c>
      <c r="B11" s="23" t="s">
        <v>12</v>
      </c>
      <c r="C11" s="37" t="s">
        <v>16</v>
      </c>
      <c r="D11" s="37" t="s">
        <v>16</v>
      </c>
      <c r="E11" s="37" t="s">
        <v>16</v>
      </c>
      <c r="F11" s="37" t="s">
        <v>16</v>
      </c>
      <c r="G11" s="37" t="s">
        <v>16</v>
      </c>
      <c r="H11" s="37" t="s">
        <v>16</v>
      </c>
      <c r="I11" s="37" t="s">
        <v>16</v>
      </c>
    </row>
    <row r="12" spans="1:9" ht="63">
      <c r="A12" s="36" t="s">
        <v>50</v>
      </c>
      <c r="B12" s="24" t="s">
        <v>13</v>
      </c>
      <c r="C12" s="37" t="s">
        <v>104</v>
      </c>
      <c r="D12" s="37" t="s">
        <v>102</v>
      </c>
      <c r="E12" s="47" t="s">
        <v>104</v>
      </c>
      <c r="F12" s="53" t="s">
        <v>112</v>
      </c>
      <c r="G12" s="37">
        <v>1</v>
      </c>
      <c r="H12" s="37">
        <v>1</v>
      </c>
      <c r="I12" s="37">
        <v>1</v>
      </c>
    </row>
    <row r="13" spans="1:9" ht="63">
      <c r="A13" s="36" t="s">
        <v>66</v>
      </c>
      <c r="B13" s="24" t="s">
        <v>68</v>
      </c>
      <c r="C13" s="37"/>
      <c r="D13" s="37"/>
      <c r="E13" s="47"/>
      <c r="F13" s="37"/>
      <c r="G13" s="37" t="s">
        <v>27</v>
      </c>
      <c r="H13" s="37" t="s">
        <v>27</v>
      </c>
      <c r="I13" s="37" t="s">
        <v>27</v>
      </c>
    </row>
    <row r="14" spans="1:9" ht="62.25" customHeight="1">
      <c r="A14" s="36" t="s">
        <v>67</v>
      </c>
      <c r="B14" s="25" t="s">
        <v>69</v>
      </c>
      <c r="C14" s="37" t="s">
        <v>104</v>
      </c>
      <c r="D14" s="37" t="s">
        <v>102</v>
      </c>
      <c r="E14" s="37" t="s">
        <v>104</v>
      </c>
      <c r="F14" s="37" t="s">
        <v>102</v>
      </c>
      <c r="G14" s="37">
        <v>1</v>
      </c>
      <c r="H14" s="37">
        <v>1</v>
      </c>
      <c r="I14" s="37">
        <v>1</v>
      </c>
    </row>
  </sheetData>
  <sheetProtection/>
  <mergeCells count="9">
    <mergeCell ref="C3:D3"/>
    <mergeCell ref="E3:F3"/>
    <mergeCell ref="A3:A4"/>
    <mergeCell ref="H1:I1"/>
    <mergeCell ref="B2:I2"/>
    <mergeCell ref="B3:B4"/>
    <mergeCell ref="G3:G4"/>
    <mergeCell ref="H3:H4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workbookViewId="0" topLeftCell="A7">
      <selection activeCell="G9" sqref="G9"/>
    </sheetView>
  </sheetViews>
  <sheetFormatPr defaultColWidth="9.140625" defaultRowHeight="15"/>
  <cols>
    <col min="1" max="1" width="5.140625" style="26" customWidth="1"/>
    <col min="2" max="2" width="32.57421875" style="26" customWidth="1"/>
    <col min="3" max="3" width="9.421875" style="26" customWidth="1"/>
    <col min="4" max="4" width="19.421875" style="26" customWidth="1"/>
    <col min="5" max="5" width="10.28125" style="26" customWidth="1"/>
    <col min="6" max="6" width="10.7109375" style="26" customWidth="1"/>
    <col min="7" max="7" width="19.421875" style="26" customWidth="1"/>
    <col min="8" max="8" width="30.8515625" style="26" customWidth="1"/>
    <col min="9" max="9" width="19.421875" style="26" customWidth="1"/>
    <col min="10" max="10" width="24.00390625" style="26" customWidth="1"/>
    <col min="11" max="16384" width="9.140625" style="26" customWidth="1"/>
  </cols>
  <sheetData>
    <row r="1" spans="9:10" ht="18.75">
      <c r="I1" s="58" t="s">
        <v>52</v>
      </c>
      <c r="J1" s="58"/>
    </row>
    <row r="2" spans="2:10" ht="84.75" customHeight="1">
      <c r="B2" s="59" t="s">
        <v>99</v>
      </c>
      <c r="C2" s="61"/>
      <c r="D2" s="61"/>
      <c r="E2" s="61"/>
      <c r="F2" s="61"/>
      <c r="G2" s="61"/>
      <c r="H2" s="61"/>
      <c r="I2" s="61"/>
      <c r="J2" s="61"/>
    </row>
    <row r="3" spans="1:10" ht="47.25" customHeight="1">
      <c r="A3" s="41" t="s">
        <v>6</v>
      </c>
      <c r="B3" s="56" t="s">
        <v>55</v>
      </c>
      <c r="C3" s="56" t="s">
        <v>28</v>
      </c>
      <c r="D3" s="54" t="s">
        <v>29</v>
      </c>
      <c r="E3" s="55"/>
      <c r="F3" s="55"/>
      <c r="G3" s="56" t="s">
        <v>34</v>
      </c>
      <c r="H3" s="56" t="s">
        <v>94</v>
      </c>
      <c r="I3" s="56" t="s">
        <v>35</v>
      </c>
      <c r="J3" s="56" t="s">
        <v>36</v>
      </c>
    </row>
    <row r="4" spans="1:10" ht="25.5" customHeight="1">
      <c r="A4" s="44"/>
      <c r="B4" s="69"/>
      <c r="C4" s="69"/>
      <c r="D4" s="54" t="s">
        <v>30</v>
      </c>
      <c r="E4" s="54" t="s">
        <v>31</v>
      </c>
      <c r="F4" s="55"/>
      <c r="G4" s="66"/>
      <c r="H4" s="66"/>
      <c r="I4" s="66"/>
      <c r="J4" s="66"/>
    </row>
    <row r="5" spans="1:10" ht="104.25" customHeight="1">
      <c r="A5" s="45"/>
      <c r="B5" s="57"/>
      <c r="C5" s="57"/>
      <c r="D5" s="55"/>
      <c r="E5" s="30" t="s">
        <v>32</v>
      </c>
      <c r="F5" s="30" t="s">
        <v>33</v>
      </c>
      <c r="G5" s="70"/>
      <c r="H5" s="70"/>
      <c r="I5" s="70"/>
      <c r="J5" s="70"/>
    </row>
    <row r="6" spans="1:10" ht="17.25" customHeight="1">
      <c r="A6" s="46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</row>
    <row r="7" spans="1:10" s="31" customFormat="1" ht="28.5" customHeight="1">
      <c r="A7" s="46"/>
      <c r="B7" s="67" t="s">
        <v>57</v>
      </c>
      <c r="C7" s="68"/>
      <c r="D7" s="68"/>
      <c r="E7" s="68"/>
      <c r="F7" s="68"/>
      <c r="G7" s="68"/>
      <c r="H7" s="68"/>
      <c r="I7" s="68"/>
      <c r="J7" s="68"/>
    </row>
    <row r="8" spans="1:10" s="31" customFormat="1" ht="64.5" customHeight="1">
      <c r="A8" s="46">
        <v>1</v>
      </c>
      <c r="B8" s="33" t="s">
        <v>37</v>
      </c>
      <c r="C8" s="39" t="s">
        <v>41</v>
      </c>
      <c r="D8" s="40">
        <v>2</v>
      </c>
      <c r="E8" s="40">
        <v>2</v>
      </c>
      <c r="F8" s="40">
        <v>2</v>
      </c>
      <c r="G8" s="34">
        <f>F8/E8*100</f>
        <v>100</v>
      </c>
      <c r="H8" s="40">
        <v>1</v>
      </c>
      <c r="I8" s="40" t="s">
        <v>27</v>
      </c>
      <c r="J8" s="33" t="s">
        <v>54</v>
      </c>
    </row>
    <row r="9" spans="1:10" s="31" customFormat="1" ht="84.75" customHeight="1">
      <c r="A9" s="46">
        <v>2</v>
      </c>
      <c r="B9" s="33" t="s">
        <v>58</v>
      </c>
      <c r="C9" s="40" t="s">
        <v>39</v>
      </c>
      <c r="D9" s="40">
        <v>571</v>
      </c>
      <c r="E9" s="40">
        <v>501</v>
      </c>
      <c r="F9" s="52">
        <v>771</v>
      </c>
      <c r="G9" s="34">
        <f>F9/E9*100</f>
        <v>153.89221556886227</v>
      </c>
      <c r="H9" s="40">
        <v>1</v>
      </c>
      <c r="I9" s="40" t="s">
        <v>27</v>
      </c>
      <c r="J9" s="33" t="s">
        <v>43</v>
      </c>
    </row>
    <row r="10" spans="1:10" s="31" customFormat="1" ht="29.25" customHeight="1">
      <c r="A10" s="46"/>
      <c r="B10" s="68" t="s">
        <v>59</v>
      </c>
      <c r="C10" s="68"/>
      <c r="D10" s="68"/>
      <c r="E10" s="68"/>
      <c r="F10" s="68"/>
      <c r="G10" s="68"/>
      <c r="H10" s="68"/>
      <c r="I10" s="68"/>
      <c r="J10" s="68"/>
    </row>
    <row r="11" spans="1:10" s="31" customFormat="1" ht="82.5" customHeight="1">
      <c r="A11" s="46">
        <v>3</v>
      </c>
      <c r="B11" s="42" t="s">
        <v>40</v>
      </c>
      <c r="C11" s="40" t="s">
        <v>39</v>
      </c>
      <c r="D11" s="40">
        <v>320</v>
      </c>
      <c r="E11" s="40">
        <v>451</v>
      </c>
      <c r="F11" s="40">
        <v>451</v>
      </c>
      <c r="G11" s="34">
        <f>F11/E11*100</f>
        <v>100</v>
      </c>
      <c r="H11" s="40">
        <v>1</v>
      </c>
      <c r="I11" s="50" t="s">
        <v>27</v>
      </c>
      <c r="J11" s="48" t="s">
        <v>95</v>
      </c>
    </row>
    <row r="12" spans="1:10" s="31" customFormat="1" ht="102" customHeight="1">
      <c r="A12" s="46">
        <v>4</v>
      </c>
      <c r="B12" s="42" t="s">
        <v>60</v>
      </c>
      <c r="C12" s="40" t="s">
        <v>42</v>
      </c>
      <c r="D12" s="40">
        <v>18</v>
      </c>
      <c r="E12" s="40">
        <v>13</v>
      </c>
      <c r="F12" s="40">
        <v>17</v>
      </c>
      <c r="G12" s="34">
        <f>F12/E12*100</f>
        <v>130.76923076923077</v>
      </c>
      <c r="H12" s="40">
        <v>1</v>
      </c>
      <c r="I12" s="40" t="s">
        <v>27</v>
      </c>
      <c r="J12" s="33" t="s">
        <v>89</v>
      </c>
    </row>
    <row r="13" spans="1:10" s="31" customFormat="1" ht="334.5" customHeight="1">
      <c r="A13" s="46">
        <v>5</v>
      </c>
      <c r="B13" s="32" t="s">
        <v>61</v>
      </c>
      <c r="C13" s="29" t="s">
        <v>42</v>
      </c>
      <c r="D13" s="29">
        <v>829</v>
      </c>
      <c r="E13" s="29">
        <v>701</v>
      </c>
      <c r="F13" s="29">
        <v>732</v>
      </c>
      <c r="G13" s="34">
        <f>F13/E13*100</f>
        <v>104.42225392296717</v>
      </c>
      <c r="H13" s="29">
        <v>1</v>
      </c>
      <c r="I13" s="29" t="s">
        <v>27</v>
      </c>
      <c r="J13" s="33" t="s">
        <v>62</v>
      </c>
    </row>
    <row r="14" spans="1:10" s="31" customFormat="1" ht="284.25" customHeight="1">
      <c r="A14" s="46">
        <v>6</v>
      </c>
      <c r="B14" s="32" t="s">
        <v>63</v>
      </c>
      <c r="C14" s="29" t="s">
        <v>38</v>
      </c>
      <c r="D14" s="29">
        <v>80</v>
      </c>
      <c r="E14" s="29">
        <v>51</v>
      </c>
      <c r="F14" s="29">
        <v>99.5</v>
      </c>
      <c r="G14" s="34">
        <f>F14/E14*100</f>
        <v>195.09803921568627</v>
      </c>
      <c r="H14" s="29">
        <v>1</v>
      </c>
      <c r="I14" s="39" t="s">
        <v>27</v>
      </c>
      <c r="J14" s="33" t="s">
        <v>64</v>
      </c>
    </row>
  </sheetData>
  <sheetProtection/>
  <mergeCells count="13">
    <mergeCell ref="H3:H5"/>
    <mergeCell ref="I3:I5"/>
    <mergeCell ref="J3:J5"/>
    <mergeCell ref="B7:J7"/>
    <mergeCell ref="B10:J10"/>
    <mergeCell ref="D4:D5"/>
    <mergeCell ref="E4:F4"/>
    <mergeCell ref="D3:F3"/>
    <mergeCell ref="I1:J1"/>
    <mergeCell ref="B2:J2"/>
    <mergeCell ref="B3:B5"/>
    <mergeCell ref="C3:C5"/>
    <mergeCell ref="G3:G5"/>
  </mergeCells>
  <printOptions/>
  <pageMargins left="0.7" right="0.7" top="0.75" bottom="0.75" header="0.3" footer="0.3"/>
  <pageSetup fitToHeight="1" fitToWidth="1" horizontalDpi="600" verticalDpi="600" orientation="portrait" paperSize="9" scale="49" r:id="rId1"/>
  <headerFooter>
    <oddHeader>&amp;C&amp;P</oddHeader>
  </headerFooter>
  <rowBreaks count="1" manualBreakCount="1">
    <brk id="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85" zoomScaleNormal="85" zoomScaleSheetLayoutView="70" zoomScalePageLayoutView="0" workbookViewId="0" topLeftCell="A7">
      <selection activeCell="N17" sqref="N17"/>
    </sheetView>
  </sheetViews>
  <sheetFormatPr defaultColWidth="9.140625" defaultRowHeight="23.25" customHeight="1"/>
  <cols>
    <col min="1" max="1" width="6.140625" style="14" customWidth="1"/>
    <col min="2" max="2" width="67.421875" style="2" customWidth="1"/>
    <col min="3" max="3" width="6.140625" style="6" customWidth="1"/>
    <col min="4" max="4" width="5.421875" style="6" customWidth="1"/>
    <col min="5" max="5" width="5.7109375" style="6" customWidth="1"/>
    <col min="6" max="6" width="12.140625" style="7" customWidth="1"/>
    <col min="7" max="9" width="10.7109375" style="7" customWidth="1"/>
    <col min="10" max="10" width="7.00390625" style="7" customWidth="1"/>
    <col min="11" max="11" width="6.57421875" style="4" customWidth="1"/>
    <col min="12" max="12" width="11.00390625" style="4" customWidth="1"/>
    <col min="13" max="13" width="12.57421875" style="4" customWidth="1"/>
    <col min="14" max="15" width="12.140625" style="4" customWidth="1"/>
    <col min="16" max="16" width="6.28125" style="3" customWidth="1"/>
    <col min="17" max="17" width="6.421875" style="4" customWidth="1"/>
    <col min="18" max="18" width="18.7109375" style="3" customWidth="1"/>
    <col min="19" max="19" width="19.00390625" style="5" customWidth="1"/>
    <col min="20" max="16384" width="9.140625" style="1" customWidth="1"/>
  </cols>
  <sheetData>
    <row r="1" spans="18:19" ht="23.25" customHeight="1">
      <c r="R1" s="82" t="s">
        <v>51</v>
      </c>
      <c r="S1" s="82"/>
    </row>
    <row r="2" spans="1:19" ht="23.25" customHeight="1">
      <c r="A2" s="86" t="s">
        <v>98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3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38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</row>
    <row r="5" spans="1:19" ht="23.25" customHeight="1">
      <c r="A5" s="77" t="s">
        <v>6</v>
      </c>
      <c r="B5" s="77" t="s">
        <v>70</v>
      </c>
      <c r="C5" s="73" t="s">
        <v>2</v>
      </c>
      <c r="D5" s="73"/>
      <c r="E5" s="73"/>
      <c r="F5" s="76" t="s">
        <v>71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 t="s">
        <v>76</v>
      </c>
      <c r="S5" s="76"/>
    </row>
    <row r="6" spans="1:19" ht="27" customHeight="1">
      <c r="A6" s="78"/>
      <c r="B6" s="78"/>
      <c r="C6" s="73"/>
      <c r="D6" s="73"/>
      <c r="E6" s="73"/>
      <c r="F6" s="76" t="s">
        <v>72</v>
      </c>
      <c r="G6" s="76"/>
      <c r="H6" s="76"/>
      <c r="I6" s="76"/>
      <c r="J6" s="76"/>
      <c r="K6" s="76"/>
      <c r="L6" s="76" t="s">
        <v>0</v>
      </c>
      <c r="M6" s="76"/>
      <c r="N6" s="76"/>
      <c r="O6" s="76"/>
      <c r="P6" s="76"/>
      <c r="Q6" s="76"/>
      <c r="R6" s="76"/>
      <c r="S6" s="76"/>
    </row>
    <row r="7" spans="1:19" ht="18" customHeight="1">
      <c r="A7" s="78"/>
      <c r="B7" s="78"/>
      <c r="C7" s="73"/>
      <c r="D7" s="73"/>
      <c r="E7" s="73"/>
      <c r="F7" s="71" t="s">
        <v>7</v>
      </c>
      <c r="G7" s="75" t="s">
        <v>1</v>
      </c>
      <c r="H7" s="75"/>
      <c r="I7" s="75"/>
      <c r="J7" s="75"/>
      <c r="K7" s="75"/>
      <c r="L7" s="71" t="s">
        <v>7</v>
      </c>
      <c r="M7" s="75" t="s">
        <v>1</v>
      </c>
      <c r="N7" s="75"/>
      <c r="O7" s="75"/>
      <c r="P7" s="75"/>
      <c r="Q7" s="75"/>
      <c r="R7" s="76"/>
      <c r="S7" s="76"/>
    </row>
    <row r="8" spans="1:19" ht="33.75" customHeight="1">
      <c r="A8" s="78"/>
      <c r="B8" s="78"/>
      <c r="C8" s="77" t="s">
        <v>3</v>
      </c>
      <c r="D8" s="77" t="s">
        <v>4</v>
      </c>
      <c r="E8" s="77" t="s">
        <v>5</v>
      </c>
      <c r="F8" s="74"/>
      <c r="G8" s="71" t="s">
        <v>106</v>
      </c>
      <c r="H8" s="84" t="s">
        <v>1</v>
      </c>
      <c r="I8" s="85"/>
      <c r="J8" s="71" t="s">
        <v>8</v>
      </c>
      <c r="K8" s="71" t="s">
        <v>9</v>
      </c>
      <c r="L8" s="74"/>
      <c r="M8" s="71" t="s">
        <v>107</v>
      </c>
      <c r="N8" s="84" t="s">
        <v>73</v>
      </c>
      <c r="O8" s="85"/>
      <c r="P8" s="71" t="s">
        <v>8</v>
      </c>
      <c r="Q8" s="71" t="s">
        <v>9</v>
      </c>
      <c r="R8" s="80" t="s">
        <v>78</v>
      </c>
      <c r="S8" s="71" t="s">
        <v>79</v>
      </c>
    </row>
    <row r="9" spans="1:19" ht="48" customHeight="1">
      <c r="A9" s="79"/>
      <c r="B9" s="79"/>
      <c r="C9" s="79"/>
      <c r="D9" s="79"/>
      <c r="E9" s="79"/>
      <c r="F9" s="72"/>
      <c r="G9" s="83"/>
      <c r="H9" s="39" t="s">
        <v>74</v>
      </c>
      <c r="I9" s="11" t="s">
        <v>75</v>
      </c>
      <c r="J9" s="72"/>
      <c r="K9" s="72"/>
      <c r="L9" s="72"/>
      <c r="M9" s="83"/>
      <c r="N9" s="11" t="s">
        <v>74</v>
      </c>
      <c r="O9" s="43" t="s">
        <v>75</v>
      </c>
      <c r="P9" s="72"/>
      <c r="Q9" s="72"/>
      <c r="R9" s="81"/>
      <c r="S9" s="72"/>
    </row>
    <row r="10" spans="1:19" s="8" customFormat="1" ht="18.75" customHeight="1">
      <c r="A10" s="15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</row>
    <row r="11" spans="1:19" s="9" customFormat="1" ht="47.25">
      <c r="A11" s="16" t="s">
        <v>15</v>
      </c>
      <c r="B11" s="23" t="s">
        <v>77</v>
      </c>
      <c r="C11" s="12">
        <v>22</v>
      </c>
      <c r="D11" s="12">
        <v>0</v>
      </c>
      <c r="E11" s="13" t="s">
        <v>24</v>
      </c>
      <c r="F11" s="21">
        <f>SUM(F12:F14)</f>
        <v>14821.2</v>
      </c>
      <c r="G11" s="20">
        <f>SUM(G12:G14)</f>
        <v>14821.2</v>
      </c>
      <c r="H11" s="20">
        <f>SUM(H12:H14)</f>
        <v>8526</v>
      </c>
      <c r="I11" s="20">
        <f>SUM(I12:I14)</f>
        <v>6295.2</v>
      </c>
      <c r="J11" s="21">
        <v>0</v>
      </c>
      <c r="K11" s="21">
        <v>0</v>
      </c>
      <c r="L11" s="20">
        <f>SUM(L12:L14)</f>
        <v>13915.6</v>
      </c>
      <c r="M11" s="20">
        <f>SUM(M12:M14)</f>
        <v>13915.6</v>
      </c>
      <c r="N11" s="20">
        <f>SUM(N12:N14)</f>
        <v>8181.7</v>
      </c>
      <c r="O11" s="20">
        <f>SUM(O12:O14)</f>
        <v>5733.9</v>
      </c>
      <c r="P11" s="21">
        <v>0</v>
      </c>
      <c r="Q11" s="21">
        <v>0</v>
      </c>
      <c r="R11" s="19">
        <f>L11/F11*100</f>
        <v>93.88983348176936</v>
      </c>
      <c r="S11" s="19">
        <f>M11/G11*100</f>
        <v>93.88983348176936</v>
      </c>
    </row>
    <row r="12" spans="1:19" s="9" customFormat="1" ht="31.5">
      <c r="A12" s="17" t="s">
        <v>17</v>
      </c>
      <c r="B12" s="24" t="s">
        <v>80</v>
      </c>
      <c r="C12" s="12" t="s">
        <v>16</v>
      </c>
      <c r="D12" s="12" t="s">
        <v>16</v>
      </c>
      <c r="E12" s="13" t="s">
        <v>16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9" customFormat="1" ht="15.75">
      <c r="A13" s="17" t="s">
        <v>18</v>
      </c>
      <c r="B13" s="24" t="s">
        <v>92</v>
      </c>
      <c r="C13" s="12" t="s">
        <v>16</v>
      </c>
      <c r="D13" s="12" t="s">
        <v>16</v>
      </c>
      <c r="E13" s="12" t="s">
        <v>16</v>
      </c>
      <c r="F13" s="21">
        <f>SUM(G13,J13,K13)</f>
        <v>13176.5</v>
      </c>
      <c r="G13" s="21">
        <f>SUM(G16,G19)</f>
        <v>13176.5</v>
      </c>
      <c r="H13" s="22">
        <f>SUM(H16,H19)</f>
        <v>6881.3</v>
      </c>
      <c r="I13" s="22">
        <f>SUM(I16,I19)</f>
        <v>6295.2</v>
      </c>
      <c r="J13" s="21">
        <v>0</v>
      </c>
      <c r="K13" s="21">
        <v>0</v>
      </c>
      <c r="L13" s="20">
        <f>SUM(M13,P13,Q13)</f>
        <v>12270.9</v>
      </c>
      <c r="M13" s="20">
        <f>SUM(M16,M19)</f>
        <v>12270.9</v>
      </c>
      <c r="N13" s="20">
        <f>SUM(N16,N19)</f>
        <v>6537</v>
      </c>
      <c r="O13" s="20">
        <f>SUM(O16,O19)</f>
        <v>5733.9</v>
      </c>
      <c r="P13" s="21">
        <v>0</v>
      </c>
      <c r="Q13" s="21">
        <v>0</v>
      </c>
      <c r="R13" s="19">
        <f aca="true" t="shared" si="0" ref="R13:S15">L13/F13*100</f>
        <v>93.1271581983076</v>
      </c>
      <c r="S13" s="19">
        <f t="shared" si="0"/>
        <v>93.1271581983076</v>
      </c>
    </row>
    <row r="14" spans="1:19" s="9" customFormat="1" ht="15.75">
      <c r="A14" s="17" t="s">
        <v>81</v>
      </c>
      <c r="B14" s="24" t="s">
        <v>93</v>
      </c>
      <c r="C14" s="12" t="s">
        <v>16</v>
      </c>
      <c r="D14" s="12" t="s">
        <v>16</v>
      </c>
      <c r="E14" s="12" t="s">
        <v>16</v>
      </c>
      <c r="F14" s="21">
        <f>SUM(G14,J14,K14)</f>
        <v>1644.7</v>
      </c>
      <c r="G14" s="21">
        <f>SUM(H14:I14)</f>
        <v>1644.7</v>
      </c>
      <c r="H14" s="21">
        <v>1644.7</v>
      </c>
      <c r="I14" s="20">
        <v>0</v>
      </c>
      <c r="J14" s="21">
        <v>0</v>
      </c>
      <c r="K14" s="21">
        <v>0</v>
      </c>
      <c r="L14" s="20">
        <f>SUM(M14,P14,Q14)</f>
        <v>1644.7</v>
      </c>
      <c r="M14" s="20">
        <f>SUM(N14:O14)</f>
        <v>1644.7</v>
      </c>
      <c r="N14" s="20">
        <v>1644.7</v>
      </c>
      <c r="O14" s="20">
        <v>0</v>
      </c>
      <c r="P14" s="21">
        <v>0</v>
      </c>
      <c r="Q14" s="21">
        <v>0</v>
      </c>
      <c r="R14" s="19">
        <f t="shared" si="0"/>
        <v>100</v>
      </c>
      <c r="S14" s="19">
        <f t="shared" si="0"/>
        <v>100</v>
      </c>
    </row>
    <row r="15" spans="1:19" s="9" customFormat="1" ht="79.5" customHeight="1">
      <c r="A15" s="17" t="s">
        <v>19</v>
      </c>
      <c r="B15" s="23" t="s">
        <v>82</v>
      </c>
      <c r="C15" s="12">
        <v>22</v>
      </c>
      <c r="D15" s="12" t="s">
        <v>25</v>
      </c>
      <c r="E15" s="13" t="s">
        <v>24</v>
      </c>
      <c r="F15" s="21">
        <f>SUM(G15,J15,K15)</f>
        <v>1644.7</v>
      </c>
      <c r="G15" s="21">
        <f>SUM(H15:I15)</f>
        <v>1644.7</v>
      </c>
      <c r="H15" s="21">
        <v>1644.7</v>
      </c>
      <c r="I15" s="20">
        <v>0</v>
      </c>
      <c r="J15" s="21">
        <v>0</v>
      </c>
      <c r="K15" s="21">
        <v>0</v>
      </c>
      <c r="L15" s="20">
        <f>SUM(M15,P15,Q15)</f>
        <v>1644.7</v>
      </c>
      <c r="M15" s="20">
        <f>SUM(N15:O15)</f>
        <v>1644.7</v>
      </c>
      <c r="N15" s="20">
        <v>1644.7</v>
      </c>
      <c r="O15" s="20">
        <v>0</v>
      </c>
      <c r="P15" s="21">
        <v>0</v>
      </c>
      <c r="Q15" s="21">
        <v>0</v>
      </c>
      <c r="R15" s="19">
        <f t="shared" si="0"/>
        <v>100</v>
      </c>
      <c r="S15" s="19">
        <f t="shared" si="0"/>
        <v>100</v>
      </c>
    </row>
    <row r="16" spans="1:19" s="9" customFormat="1" ht="47.25">
      <c r="A16" s="17" t="s">
        <v>21</v>
      </c>
      <c r="B16" s="23" t="s">
        <v>10</v>
      </c>
      <c r="C16" s="12">
        <v>22</v>
      </c>
      <c r="D16" s="12">
        <v>1</v>
      </c>
      <c r="E16" s="13" t="s">
        <v>24</v>
      </c>
      <c r="F16" s="21">
        <f>SUM(F17:F18)</f>
        <v>6203.5</v>
      </c>
      <c r="G16" s="20">
        <f>SUM(G17:G18)</f>
        <v>6203.5</v>
      </c>
      <c r="H16" s="22">
        <f>SUM(H17:H18)</f>
        <v>3008.3</v>
      </c>
      <c r="I16" s="22">
        <f>SUM(I17:I18)</f>
        <v>3195.2</v>
      </c>
      <c r="J16" s="21">
        <v>0</v>
      </c>
      <c r="K16" s="21">
        <v>0</v>
      </c>
      <c r="L16" s="20">
        <f>SUM(L17:L18)</f>
        <v>5298</v>
      </c>
      <c r="M16" s="20">
        <f>SUM(M17:M18)</f>
        <v>5298</v>
      </c>
      <c r="N16" s="22">
        <f>SUM(N17:N18)</f>
        <v>2664.1</v>
      </c>
      <c r="O16" s="22">
        <f>SUM(O17:O18)</f>
        <v>2633.9</v>
      </c>
      <c r="P16" s="21">
        <v>0</v>
      </c>
      <c r="Q16" s="21">
        <v>0</v>
      </c>
      <c r="R16" s="19">
        <f aca="true" t="shared" si="1" ref="R16:R22">L16/F16*100</f>
        <v>85.40340130571452</v>
      </c>
      <c r="S16" s="19">
        <f>M16/G16*100</f>
        <v>85.40340130571452</v>
      </c>
    </row>
    <row r="17" spans="1:19" s="9" customFormat="1" ht="47.25">
      <c r="A17" s="17" t="s">
        <v>22</v>
      </c>
      <c r="B17" s="24" t="s">
        <v>11</v>
      </c>
      <c r="C17" s="12">
        <v>22</v>
      </c>
      <c r="D17" s="12">
        <v>1</v>
      </c>
      <c r="E17" s="13" t="s">
        <v>26</v>
      </c>
      <c r="F17" s="21">
        <f>SUM(G17,J17,K17)</f>
        <v>6203.5</v>
      </c>
      <c r="G17" s="21">
        <f>SUM(H17:I17)</f>
        <v>6203.5</v>
      </c>
      <c r="H17" s="20">
        <v>3008.3</v>
      </c>
      <c r="I17" s="20">
        <v>3195.2</v>
      </c>
      <c r="J17" s="21">
        <v>0</v>
      </c>
      <c r="K17" s="21">
        <v>0</v>
      </c>
      <c r="L17" s="20">
        <f>SUM(M17,P17,Q17)</f>
        <v>5298</v>
      </c>
      <c r="M17" s="20">
        <f>SUM(N17:O17)</f>
        <v>5298</v>
      </c>
      <c r="N17" s="20">
        <v>2664.1</v>
      </c>
      <c r="O17" s="20">
        <v>2633.9</v>
      </c>
      <c r="P17" s="21">
        <v>0</v>
      </c>
      <c r="Q17" s="21">
        <v>0</v>
      </c>
      <c r="R17" s="19">
        <f t="shared" si="1"/>
        <v>85.40340130571452</v>
      </c>
      <c r="S17" s="19">
        <f>M17/G17*100</f>
        <v>85.40340130571452</v>
      </c>
    </row>
    <row r="18" spans="1:19" s="9" customFormat="1" ht="31.5">
      <c r="A18" s="17" t="s">
        <v>83</v>
      </c>
      <c r="B18" s="25" t="s">
        <v>65</v>
      </c>
      <c r="C18" s="12">
        <v>22</v>
      </c>
      <c r="D18" s="12">
        <v>1</v>
      </c>
      <c r="E18" s="13" t="s">
        <v>91</v>
      </c>
      <c r="F18" s="21">
        <f>SUM(G18,J18,K18)</f>
        <v>0</v>
      </c>
      <c r="G18" s="20">
        <f>SUM(H18:I18)</f>
        <v>0</v>
      </c>
      <c r="H18" s="20">
        <v>0</v>
      </c>
      <c r="I18" s="21">
        <v>0</v>
      </c>
      <c r="J18" s="21">
        <v>0</v>
      </c>
      <c r="K18" s="21">
        <v>0</v>
      </c>
      <c r="L18" s="20">
        <f>SUM(M18,P18,Q18)</f>
        <v>0</v>
      </c>
      <c r="M18" s="20">
        <f>SUM(N18:O18)</f>
        <v>0</v>
      </c>
      <c r="N18" s="20">
        <v>0</v>
      </c>
      <c r="O18" s="21">
        <v>0</v>
      </c>
      <c r="P18" s="21">
        <v>0</v>
      </c>
      <c r="Q18" s="21">
        <v>0</v>
      </c>
      <c r="R18" s="51" t="s">
        <v>27</v>
      </c>
      <c r="S18" s="51" t="s">
        <v>27</v>
      </c>
    </row>
    <row r="19" spans="1:19" s="9" customFormat="1" ht="47.25">
      <c r="A19" s="17" t="s">
        <v>84</v>
      </c>
      <c r="B19" s="23" t="s">
        <v>12</v>
      </c>
      <c r="C19" s="12">
        <v>22</v>
      </c>
      <c r="D19" s="12">
        <v>2</v>
      </c>
      <c r="E19" s="13" t="s">
        <v>24</v>
      </c>
      <c r="F19" s="21">
        <f>SUM(F20:F22)</f>
        <v>6973</v>
      </c>
      <c r="G19" s="20">
        <f>SUM(G20:G22)</f>
        <v>6973</v>
      </c>
      <c r="H19" s="49">
        <f>SUM(H20:H22)</f>
        <v>3873</v>
      </c>
      <c r="I19" s="49">
        <f>SUM(I20:I22)</f>
        <v>3100</v>
      </c>
      <c r="J19" s="21">
        <v>0</v>
      </c>
      <c r="K19" s="21">
        <v>0</v>
      </c>
      <c r="L19" s="20">
        <f>SUM(L20:L22)</f>
        <v>6972.9</v>
      </c>
      <c r="M19" s="20">
        <f>SUM(M20:M22)</f>
        <v>6972.9</v>
      </c>
      <c r="N19" s="20">
        <f>SUM(N20:N22)</f>
        <v>3872.9</v>
      </c>
      <c r="O19" s="20">
        <f>SUM(O20:O22)</f>
        <v>3100</v>
      </c>
      <c r="P19" s="21">
        <v>0</v>
      </c>
      <c r="Q19" s="21">
        <v>0</v>
      </c>
      <c r="R19" s="19">
        <f t="shared" si="1"/>
        <v>99.9985658970314</v>
      </c>
      <c r="S19" s="19">
        <f>M19/G19*100</f>
        <v>99.9985658970314</v>
      </c>
    </row>
    <row r="20" spans="1:19" s="9" customFormat="1" ht="47.25">
      <c r="A20" s="17" t="s">
        <v>23</v>
      </c>
      <c r="B20" s="24" t="s">
        <v>87</v>
      </c>
      <c r="C20" s="12">
        <v>22</v>
      </c>
      <c r="D20" s="12">
        <v>2</v>
      </c>
      <c r="E20" s="13" t="s">
        <v>26</v>
      </c>
      <c r="F20" s="21">
        <f>SUM(G20,J20,K20)</f>
        <v>5000</v>
      </c>
      <c r="G20" s="21">
        <f>SUM(H20:I20)</f>
        <v>5000</v>
      </c>
      <c r="H20" s="20">
        <v>1900</v>
      </c>
      <c r="I20" s="20">
        <v>3100</v>
      </c>
      <c r="J20" s="21">
        <v>0</v>
      </c>
      <c r="K20" s="21">
        <v>0</v>
      </c>
      <c r="L20" s="21">
        <f>SUM(M20,P20,Q20)</f>
        <v>5000</v>
      </c>
      <c r="M20" s="21">
        <f>SUM(N20:O20)</f>
        <v>5000</v>
      </c>
      <c r="N20" s="20">
        <v>1900</v>
      </c>
      <c r="O20" s="20">
        <v>3100</v>
      </c>
      <c r="P20" s="21">
        <v>0</v>
      </c>
      <c r="Q20" s="21">
        <v>0</v>
      </c>
      <c r="R20" s="19">
        <f t="shared" si="1"/>
        <v>100</v>
      </c>
      <c r="S20" s="19">
        <f>M20/G20*100</f>
        <v>100</v>
      </c>
    </row>
    <row r="21" spans="1:19" ht="47.25">
      <c r="A21" s="18" t="s">
        <v>85</v>
      </c>
      <c r="B21" s="24" t="s">
        <v>88</v>
      </c>
      <c r="C21" s="12">
        <v>22</v>
      </c>
      <c r="D21" s="12">
        <v>2</v>
      </c>
      <c r="E21" s="13" t="s">
        <v>91</v>
      </c>
      <c r="F21" s="21">
        <f>SUM(G21,J21,K21)</f>
        <v>0</v>
      </c>
      <c r="G21" s="21">
        <f>SUM(H21:I21)</f>
        <v>0</v>
      </c>
      <c r="H21" s="21">
        <v>0</v>
      </c>
      <c r="I21" s="21">
        <v>0</v>
      </c>
      <c r="J21" s="21">
        <v>0</v>
      </c>
      <c r="K21" s="21">
        <v>0</v>
      </c>
      <c r="L21" s="20">
        <f>SUM(M21,P21,Q21)</f>
        <v>0</v>
      </c>
      <c r="M21" s="20">
        <f>SUM(N21:O21)</f>
        <v>0</v>
      </c>
      <c r="N21" s="20">
        <v>0</v>
      </c>
      <c r="O21" s="21">
        <v>0</v>
      </c>
      <c r="P21" s="21">
        <v>0</v>
      </c>
      <c r="Q21" s="21">
        <v>0</v>
      </c>
      <c r="R21" s="51" t="s">
        <v>27</v>
      </c>
      <c r="S21" s="51" t="s">
        <v>27</v>
      </c>
    </row>
    <row r="22" spans="1:19" ht="47.25">
      <c r="A22" s="18" t="s">
        <v>86</v>
      </c>
      <c r="B22" s="24" t="s">
        <v>69</v>
      </c>
      <c r="C22" s="12">
        <v>22</v>
      </c>
      <c r="D22" s="12">
        <v>2</v>
      </c>
      <c r="E22" s="13" t="s">
        <v>90</v>
      </c>
      <c r="F22" s="21">
        <f>SUM(G22,J22,K22)</f>
        <v>1973</v>
      </c>
      <c r="G22" s="21">
        <f>SUM(H22:I22)</f>
        <v>1973</v>
      </c>
      <c r="H22" s="21">
        <v>1973</v>
      </c>
      <c r="I22" s="21">
        <v>0</v>
      </c>
      <c r="J22" s="21">
        <v>0</v>
      </c>
      <c r="K22" s="21">
        <v>0</v>
      </c>
      <c r="L22" s="21">
        <f>SUM(M22,P22,Q22)</f>
        <v>1972.9</v>
      </c>
      <c r="M22" s="21">
        <f>SUM(N22:O22)</f>
        <v>1972.9</v>
      </c>
      <c r="N22" s="21">
        <v>1972.9</v>
      </c>
      <c r="O22" s="21">
        <v>0</v>
      </c>
      <c r="P22" s="21">
        <v>0</v>
      </c>
      <c r="Q22" s="21">
        <v>0</v>
      </c>
      <c r="R22" s="19">
        <f t="shared" si="1"/>
        <v>99.99493157627978</v>
      </c>
      <c r="S22" s="19">
        <f>M22/G22*100</f>
        <v>99.99493157627978</v>
      </c>
    </row>
  </sheetData>
  <sheetProtection/>
  <mergeCells count="26">
    <mergeCell ref="S8:S9"/>
    <mergeCell ref="R5:S7"/>
    <mergeCell ref="Q8:Q9"/>
    <mergeCell ref="R1:S1"/>
    <mergeCell ref="G8:G9"/>
    <mergeCell ref="H8:I8"/>
    <mergeCell ref="M8:M9"/>
    <mergeCell ref="N8:O8"/>
    <mergeCell ref="A2:S4"/>
    <mergeCell ref="F7:F9"/>
    <mergeCell ref="A5:A9"/>
    <mergeCell ref="B5:B9"/>
    <mergeCell ref="R8:R9"/>
    <mergeCell ref="C8:C9"/>
    <mergeCell ref="D8:D9"/>
    <mergeCell ref="E8:E9"/>
    <mergeCell ref="K8:K9"/>
    <mergeCell ref="G7:K7"/>
    <mergeCell ref="F5:Q5"/>
    <mergeCell ref="L6:Q6"/>
    <mergeCell ref="P8:P9"/>
    <mergeCell ref="C5:E7"/>
    <mergeCell ref="L7:L9"/>
    <mergeCell ref="M7:Q7"/>
    <mergeCell ref="F6:K6"/>
    <mergeCell ref="J8:J9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 02</dc:creator>
  <cp:keywords/>
  <dc:description/>
  <cp:lastModifiedBy>Пырерко Андрей Викторович</cp:lastModifiedBy>
  <cp:lastPrinted>2021-03-15T08:08:25Z</cp:lastPrinted>
  <dcterms:created xsi:type="dcterms:W3CDTF">2014-10-06T07:46:58Z</dcterms:created>
  <dcterms:modified xsi:type="dcterms:W3CDTF">2021-03-15T08:09:29Z</dcterms:modified>
  <cp:category/>
  <cp:version/>
  <cp:contentType/>
  <cp:contentStatus/>
</cp:coreProperties>
</file>